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45" yWindow="120" windowWidth="13020" windowHeight="111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1" i="1" l="1"/>
  <c r="A12" i="1" l="1"/>
  <c r="C12" i="1" l="1"/>
  <c r="C13" i="1" l="1"/>
  <c r="E13" i="1" s="1"/>
  <c r="E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C14" i="1" l="1"/>
  <c r="E14" i="1" s="1"/>
  <c r="C15" i="1" l="1"/>
  <c r="E15" i="1" s="1"/>
  <c r="C16" i="1" l="1"/>
  <c r="E16" i="1" s="1"/>
  <c r="C17" i="1" l="1"/>
  <c r="E17" i="1" s="1"/>
  <c r="C18" i="1" l="1"/>
  <c r="E18" i="1" s="1"/>
  <c r="C19" i="1" l="1"/>
  <c r="E19" i="1" s="1"/>
  <c r="C20" i="1" l="1"/>
  <c r="E20" i="1" l="1"/>
  <c r="C21" i="1"/>
  <c r="C22" i="1" l="1"/>
  <c r="E21" i="1"/>
  <c r="C23" i="1" l="1"/>
  <c r="E22" i="1"/>
  <c r="C24" i="1" l="1"/>
  <c r="E24" i="1" s="1"/>
  <c r="E23" i="1"/>
</calcChain>
</file>

<file path=xl/sharedStrings.xml><?xml version="1.0" encoding="utf-8"?>
<sst xmlns="http://schemas.openxmlformats.org/spreadsheetml/2006/main" count="22" uniqueCount="21">
  <si>
    <t>Fentanyl patch</t>
  </si>
  <si>
    <t>Planned reduction schedule</t>
  </si>
  <si>
    <t>Actual reduction achieved</t>
  </si>
  <si>
    <t>Fentanyl patch reduction schedule: fortnightly decreases</t>
  </si>
  <si>
    <t>MED</t>
  </si>
  <si>
    <t>MED = morphine equivalent dose per day</t>
  </si>
  <si>
    <t>The chart will then populate to give the reduction</t>
  </si>
  <si>
    <t>and current strength of fentanyl patch in red boxes</t>
  </si>
  <si>
    <t xml:space="preserve">Fentanyl patches of 12 micrograms per hour actually deliver 12.5 micrograms per hour </t>
  </si>
  <si>
    <t>but are labelled as 12 to avoid confusion with decimal places</t>
  </si>
  <si>
    <t>Template prepared by Dr Jane Quinlan, consultant in anaesthesia and pain management</t>
  </si>
  <si>
    <t>Drug drive limit is 209mg MED/day</t>
  </si>
  <si>
    <t>British Pain Society highest recommended dose is 120mg MED/day</t>
  </si>
  <si>
    <t>these doses are not increased which would negate the benefit of patch reduction</t>
  </si>
  <si>
    <t xml:space="preserve">If immediate release opioids (e.g. oramorph liquid or sevredol tablets) are also taken, ensure </t>
  </si>
  <si>
    <t>on behalf of the pain service of the Oxford University Hospitals NHS Foundation Trust</t>
  </si>
  <si>
    <r>
      <rPr>
        <sz val="10.5"/>
        <color theme="1"/>
        <rFont val="Calibri"/>
        <family val="2"/>
        <scheme val="minor"/>
      </rPr>
      <t xml:space="preserve">   </t>
    </r>
    <r>
      <rPr>
        <u/>
        <sz val="10.5"/>
        <color theme="1"/>
        <rFont val="Calibri"/>
        <family val="2"/>
        <scheme val="minor"/>
      </rPr>
      <t>Notes:</t>
    </r>
  </si>
  <si>
    <t xml:space="preserve">Insert date (e.g. 8/12/17) </t>
  </si>
  <si>
    <t>date Dec 2017</t>
  </si>
  <si>
    <t>review 2020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</si>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</sst>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1" fillId="0" borderId="0" xfId="0" applyFont="1"/>
    <xf numFmtId="0" fontId="2" fillId="0" borderId="0" xfId="0" applyFont="1"/>
    <xf numFmtId="0" fontId="1" fillId="2" borderId="0" xfId="0" applyFont="1" applyFill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0" fillId="0" borderId="0" xfId="0" applyNumberFormat="1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/>
    <xf numFmtId="164" fontId="5" fillId="0" borderId="0" xfId="0" applyNumberFormat="1" applyFont="1"/>
    <xf numFmtId="0" fontId="5" fillId="0" borderId="0" xfId="0" applyFont="1"/>
    <xf numFmtId="14" fontId="6" fillId="0" borderId="0" xfId="0" applyNumberFormat="1" applyFont="1"/>
    <xf numFmtId="14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14" fontId="9" fillId="0" borderId="0" xfId="0" applyNumberFormat="1" applyFont="1"/>
    <xf numFmtId="0" fontId="6" fillId="0" borderId="0" xfId="0" applyFont="1" applyBorder="1"/>
    <xf numFmtId="0" fontId="6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6" fillId="0" borderId="0" xfId="0" applyFont="1"/>
    <xf numFmtId="14" fontId="11" fillId="0" borderId="0" xfId="0" applyNumberFormat="1" applyFont="1"/>
    <xf numFmtId="0" fontId="12" fillId="0" borderId="0" xfId="0" applyFont="1" applyBorder="1"/>
    <xf numFmtId="164" fontId="12" fillId="0" borderId="0" xfId="0" applyNumberFormat="1" applyFont="1"/>
    <xf numFmtId="0" fontId="12" fillId="0" borderId="0" xfId="0" applyFont="1"/>
    <xf numFmtId="164" fontId="7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9" fillId="0" borderId="0" xfId="0" applyFont="1" applyBorder="1"/>
    <xf numFmtId="0" fontId="9" fillId="0" borderId="0" xfId="0" applyFont="1" applyAlignment="1">
      <alignment horizontal="center"/>
    </xf>
    <xf numFmtId="14" fontId="13" fillId="0" borderId="0" xfId="0" applyNumberFormat="1" applyFont="1" applyAlignment="1">
      <alignment horizontal="center"/>
    </xf>
    <xf numFmtId="0" fontId="9" fillId="0" borderId="0" xfId="0" applyFont="1"/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workbookViewId="0">
      <selection activeCell="A11" sqref="A11"/>
    </sheetView>
  </sheetViews>
  <sheetFormatPr defaultRowHeight="15.75" x14ac:dyDescent="0.25"/>
  <cols>
    <col min="1" max="1" width="13.140625" style="2" customWidth="1"/>
    <col min="2" max="2" width="2.140625" style="9" customWidth="1"/>
    <col min="3" max="3" width="18.5703125" style="1" customWidth="1"/>
    <col min="4" max="4" width="7" style="3" customWidth="1"/>
    <col min="5" max="5" width="9.140625" style="3" customWidth="1"/>
    <col min="6" max="6" width="26.7109375" style="3" customWidth="1"/>
    <col min="7" max="7" width="12.7109375" style="3" customWidth="1"/>
    <col min="8" max="16384" width="9.140625" style="3"/>
  </cols>
  <sheetData>
    <row r="1" spans="1:19" s="35" customFormat="1" ht="18.75" x14ac:dyDescent="0.3">
      <c r="A1" s="21"/>
      <c r="B1" s="32"/>
      <c r="C1" s="33"/>
      <c r="D1" s="34" t="s">
        <v>3</v>
      </c>
    </row>
    <row r="2" spans="1:19" s="45" customFormat="1" ht="11.25" x14ac:dyDescent="0.2">
      <c r="A2" s="31"/>
      <c r="B2" s="42"/>
      <c r="C2" s="43"/>
      <c r="D2" s="44"/>
    </row>
    <row r="3" spans="1:19" s="18" customFormat="1" ht="15" x14ac:dyDescent="0.25">
      <c r="A3" s="15"/>
      <c r="B3" s="16"/>
      <c r="C3" s="17"/>
      <c r="D3" s="40" t="s">
        <v>17</v>
      </c>
    </row>
    <row r="4" spans="1:19" s="18" customFormat="1" ht="15" x14ac:dyDescent="0.25">
      <c r="A4" s="15"/>
      <c r="B4" s="16"/>
      <c r="C4" s="17"/>
      <c r="D4" s="40" t="s">
        <v>7</v>
      </c>
    </row>
    <row r="5" spans="1:19" s="18" customFormat="1" ht="15" x14ac:dyDescent="0.25">
      <c r="A5" s="15"/>
      <c r="B5" s="16"/>
      <c r="C5" s="17"/>
      <c r="D5" s="41" t="s">
        <v>6</v>
      </c>
    </row>
    <row r="6" spans="1:19" s="18" customFormat="1" ht="15" x14ac:dyDescent="0.25">
      <c r="A6" s="15"/>
      <c r="B6" s="16"/>
      <c r="C6" s="17"/>
      <c r="D6" s="41"/>
    </row>
    <row r="7" spans="1:19" s="18" customFormat="1" ht="15" x14ac:dyDescent="0.25">
      <c r="A7" s="15"/>
      <c r="B7" s="16"/>
      <c r="C7" s="17"/>
    </row>
    <row r="8" spans="1:19" s="4" customFormat="1" x14ac:dyDescent="0.25">
      <c r="A8" s="10"/>
      <c r="B8" s="6"/>
      <c r="C8" s="11" t="s">
        <v>1</v>
      </c>
      <c r="D8" s="6"/>
      <c r="E8" s="11" t="s">
        <v>4</v>
      </c>
      <c r="F8" s="6" t="s">
        <v>2</v>
      </c>
    </row>
    <row r="9" spans="1:19" s="1" customFormat="1" x14ac:dyDescent="0.25">
      <c r="A9" s="12"/>
      <c r="B9" s="7"/>
      <c r="C9" s="7" t="s">
        <v>0</v>
      </c>
      <c r="D9" s="7"/>
      <c r="E9" s="7"/>
      <c r="F9" s="7" t="s">
        <v>0</v>
      </c>
    </row>
    <row r="10" spans="1:19" s="30" customFormat="1" ht="11.25" x14ac:dyDescent="0.2">
      <c r="A10" s="46"/>
      <c r="B10" s="47"/>
      <c r="C10" s="47"/>
      <c r="D10" s="47"/>
      <c r="E10" s="47"/>
      <c r="F10" s="47"/>
    </row>
    <row r="11" spans="1:19" s="1" customFormat="1" x14ac:dyDescent="0.25">
      <c r="A11" s="22">
        <v>43077</v>
      </c>
      <c r="B11" s="14"/>
      <c r="C11" s="23">
        <v>50</v>
      </c>
      <c r="D11" s="7"/>
      <c r="E11" s="7">
        <f>C11*60/25</f>
        <v>120</v>
      </c>
      <c r="F11" s="24"/>
    </row>
    <row r="12" spans="1:19" s="5" customFormat="1" x14ac:dyDescent="0.25">
      <c r="A12" s="13">
        <f>A11+14</f>
        <v>43091</v>
      </c>
      <c r="B12" s="8"/>
      <c r="C12" s="8">
        <f>C11-12.5</f>
        <v>37.5</v>
      </c>
      <c r="D12" s="8"/>
      <c r="E12" s="8">
        <f t="shared" ref="E12:E24" si="0">C12*60/25</f>
        <v>90</v>
      </c>
      <c r="F12" s="25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1:19" s="1" customFormat="1" x14ac:dyDescent="0.25">
      <c r="A13" s="12">
        <f t="shared" ref="A13:A24" si="1">A12+14</f>
        <v>43105</v>
      </c>
      <c r="B13" s="7"/>
      <c r="C13" s="7">
        <f t="shared" ref="C13" si="2">C12-12.5</f>
        <v>25</v>
      </c>
      <c r="D13" s="7"/>
      <c r="E13" s="7">
        <f t="shared" si="0"/>
        <v>60</v>
      </c>
      <c r="F13" s="24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s="5" customFormat="1" x14ac:dyDescent="0.25">
      <c r="A14" s="13">
        <f t="shared" si="1"/>
        <v>43119</v>
      </c>
      <c r="B14" s="8"/>
      <c r="C14" s="8">
        <f>IF(C13-12.5&lt;0,0,C13-12.5)</f>
        <v>12.5</v>
      </c>
      <c r="D14" s="8"/>
      <c r="E14" s="8">
        <f t="shared" si="0"/>
        <v>30</v>
      </c>
      <c r="F14" s="25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</row>
    <row r="15" spans="1:19" s="1" customFormat="1" x14ac:dyDescent="0.25">
      <c r="A15" s="12">
        <f t="shared" si="1"/>
        <v>43133</v>
      </c>
      <c r="B15" s="7"/>
      <c r="C15" s="7">
        <f t="shared" ref="C15:C24" si="3">IF(C14-12.5&lt;0,0,C14-12.5)</f>
        <v>0</v>
      </c>
      <c r="D15" s="7"/>
      <c r="E15" s="7">
        <f t="shared" si="0"/>
        <v>0</v>
      </c>
      <c r="F15" s="24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 s="5" customFormat="1" x14ac:dyDescent="0.25">
      <c r="A16" s="13">
        <f t="shared" si="1"/>
        <v>43147</v>
      </c>
      <c r="B16" s="8"/>
      <c r="C16" s="8">
        <f t="shared" si="3"/>
        <v>0</v>
      </c>
      <c r="D16" s="8"/>
      <c r="E16" s="8">
        <f t="shared" si="0"/>
        <v>0</v>
      </c>
      <c r="F16" s="25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19" s="1" customFormat="1" x14ac:dyDescent="0.25">
      <c r="A17" s="12">
        <f t="shared" si="1"/>
        <v>43161</v>
      </c>
      <c r="B17" s="7"/>
      <c r="C17" s="7">
        <f t="shared" si="3"/>
        <v>0</v>
      </c>
      <c r="D17" s="7"/>
      <c r="E17" s="7">
        <f t="shared" si="0"/>
        <v>0</v>
      </c>
      <c r="F17" s="24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19" s="5" customFormat="1" x14ac:dyDescent="0.25">
      <c r="A18" s="13">
        <f t="shared" si="1"/>
        <v>43175</v>
      </c>
      <c r="B18" s="8"/>
      <c r="C18" s="8">
        <f t="shared" si="3"/>
        <v>0</v>
      </c>
      <c r="D18" s="8"/>
      <c r="E18" s="8">
        <f t="shared" si="0"/>
        <v>0</v>
      </c>
      <c r="F18" s="25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1:19" s="1" customFormat="1" x14ac:dyDescent="0.25">
      <c r="A19" s="12">
        <f t="shared" si="1"/>
        <v>43189</v>
      </c>
      <c r="B19" s="7"/>
      <c r="C19" s="7">
        <f t="shared" si="3"/>
        <v>0</v>
      </c>
      <c r="D19" s="7"/>
      <c r="E19" s="7">
        <f t="shared" si="0"/>
        <v>0</v>
      </c>
      <c r="F19" s="24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</row>
    <row r="20" spans="1:19" s="5" customFormat="1" x14ac:dyDescent="0.25">
      <c r="A20" s="13">
        <f t="shared" si="1"/>
        <v>43203</v>
      </c>
      <c r="B20" s="8"/>
      <c r="C20" s="8">
        <f t="shared" si="3"/>
        <v>0</v>
      </c>
      <c r="D20" s="8"/>
      <c r="E20" s="8">
        <f t="shared" si="0"/>
        <v>0</v>
      </c>
      <c r="F20" s="25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19" s="27" customFormat="1" x14ac:dyDescent="0.25">
      <c r="A21" s="48">
        <f t="shared" si="1"/>
        <v>43217</v>
      </c>
      <c r="B21" s="49"/>
      <c r="C21" s="49">
        <f t="shared" si="3"/>
        <v>0</v>
      </c>
      <c r="D21" s="49"/>
      <c r="E21" s="8">
        <f t="shared" si="0"/>
        <v>0</v>
      </c>
      <c r="F21" s="50"/>
    </row>
    <row r="22" spans="1:19" s="5" customFormat="1" x14ac:dyDescent="0.25">
      <c r="A22" s="13">
        <f t="shared" si="1"/>
        <v>43231</v>
      </c>
      <c r="B22" s="8"/>
      <c r="C22" s="8">
        <f t="shared" si="3"/>
        <v>0</v>
      </c>
      <c r="D22" s="8"/>
      <c r="E22" s="8">
        <f t="shared" si="0"/>
        <v>0</v>
      </c>
      <c r="F22" s="25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19" s="27" customFormat="1" x14ac:dyDescent="0.25">
      <c r="A23" s="48">
        <f t="shared" si="1"/>
        <v>43245</v>
      </c>
      <c r="B23" s="49"/>
      <c r="C23" s="49">
        <f t="shared" si="3"/>
        <v>0</v>
      </c>
      <c r="D23" s="49"/>
      <c r="E23" s="8">
        <f t="shared" si="0"/>
        <v>0</v>
      </c>
      <c r="F23" s="50"/>
    </row>
    <row r="24" spans="1:19" s="54" customFormat="1" x14ac:dyDescent="0.25">
      <c r="A24" s="51">
        <f t="shared" si="1"/>
        <v>43259</v>
      </c>
      <c r="B24" s="52"/>
      <c r="C24" s="52">
        <f t="shared" si="3"/>
        <v>0</v>
      </c>
      <c r="D24" s="52"/>
      <c r="E24" s="8">
        <f t="shared" si="0"/>
        <v>0</v>
      </c>
      <c r="F24" s="53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1:19" s="28" customFormat="1" x14ac:dyDescent="0.25">
      <c r="A25" s="58"/>
      <c r="B25" s="59"/>
      <c r="C25" s="59"/>
      <c r="D25" s="59"/>
      <c r="E25" s="60"/>
      <c r="F25" s="61"/>
    </row>
    <row r="27" spans="1:19" s="39" customFormat="1" ht="14.25" x14ac:dyDescent="0.25">
      <c r="A27" s="36" t="s">
        <v>16</v>
      </c>
      <c r="B27" s="37">
        <v>1</v>
      </c>
      <c r="C27" s="38" t="s">
        <v>5</v>
      </c>
    </row>
    <row r="28" spans="1:19" s="20" customFormat="1" ht="11.25" x14ac:dyDescent="0.2">
      <c r="A28" s="31"/>
      <c r="B28" s="29"/>
      <c r="C28" s="19"/>
    </row>
    <row r="29" spans="1:19" s="39" customFormat="1" ht="14.25" x14ac:dyDescent="0.25">
      <c r="B29" s="39">
        <v>2</v>
      </c>
      <c r="C29" s="38" t="s">
        <v>12</v>
      </c>
    </row>
    <row r="30" spans="1:19" s="20" customFormat="1" ht="11.25" x14ac:dyDescent="0.2">
      <c r="C30" s="19"/>
    </row>
    <row r="31" spans="1:19" s="39" customFormat="1" ht="14.25" x14ac:dyDescent="0.25">
      <c r="A31" s="38"/>
      <c r="B31" s="39">
        <v>3</v>
      </c>
      <c r="C31" s="38" t="s">
        <v>11</v>
      </c>
    </row>
    <row r="32" spans="1:19" s="20" customFormat="1" ht="11.25" x14ac:dyDescent="0.2">
      <c r="A32" s="19"/>
      <c r="C32" s="19"/>
    </row>
    <row r="33" spans="1:9" s="39" customFormat="1" ht="14.25" x14ac:dyDescent="0.25">
      <c r="B33" s="39">
        <v>4</v>
      </c>
      <c r="C33" s="38" t="s">
        <v>8</v>
      </c>
    </row>
    <row r="34" spans="1:9" s="39" customFormat="1" ht="14.25" x14ac:dyDescent="0.25">
      <c r="A34" s="38"/>
      <c r="C34" s="39" t="s">
        <v>9</v>
      </c>
    </row>
    <row r="35" spans="1:9" s="20" customFormat="1" ht="11.25" x14ac:dyDescent="0.2">
      <c r="A35" s="19"/>
    </row>
    <row r="36" spans="1:9" s="39" customFormat="1" ht="14.25" x14ac:dyDescent="0.25">
      <c r="A36" s="38"/>
      <c r="B36" s="39">
        <v>5</v>
      </c>
      <c r="C36" s="38" t="s">
        <v>14</v>
      </c>
    </row>
    <row r="37" spans="1:9" s="39" customFormat="1" ht="14.25" x14ac:dyDescent="0.25">
      <c r="C37" s="39" t="s">
        <v>13</v>
      </c>
    </row>
    <row r="38" spans="1:9" s="39" customFormat="1" ht="14.25" x14ac:dyDescent="0.25"/>
    <row r="39" spans="1:9" s="39" customFormat="1" ht="14.25" x14ac:dyDescent="0.25"/>
    <row r="40" spans="1:9" x14ac:dyDescent="0.25">
      <c r="A40" s="57"/>
      <c r="B40" s="3"/>
      <c r="C40" s="3"/>
    </row>
    <row r="41" spans="1:9" x14ac:dyDescent="0.25">
      <c r="A41"/>
      <c r="B41"/>
      <c r="C41"/>
      <c r="D41"/>
      <c r="E41" s="55" t="s">
        <v>10</v>
      </c>
      <c r="F41"/>
      <c r="G41"/>
      <c r="H41"/>
      <c r="I41"/>
    </row>
    <row r="42" spans="1:9" x14ac:dyDescent="0.25">
      <c r="A42"/>
      <c r="B42"/>
      <c r="C42"/>
      <c r="D42"/>
      <c r="E42" s="55" t="s">
        <v>15</v>
      </c>
      <c r="F42" s="20"/>
      <c r="G42" s="20"/>
      <c r="H42" s="20"/>
      <c r="I42" s="20"/>
    </row>
    <row r="43" spans="1:9" x14ac:dyDescent="0.25">
      <c r="A43" s="56"/>
      <c r="B43" s="3"/>
      <c r="C43" s="26" t="s">
        <v>18</v>
      </c>
      <c r="D43"/>
      <c r="E43" s="26" t="s">
        <v>19</v>
      </c>
      <c r="F43" s="26" t="s">
        <v>20</v>
      </c>
      <c r="H43" s="26"/>
    </row>
  </sheetData>
  <sheetProtection password="DEC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Quinlan Jane (RTH) OUH</dc:creator>
  <cp:lastModifiedBy>Jane</cp:lastModifiedBy>
  <cp:lastPrinted>2016-07-16T13:26:31Z</cp:lastPrinted>
  <dcterms:created xsi:type="dcterms:W3CDTF">2014-09-20T07:33:23Z</dcterms:created>
  <dcterms:modified xsi:type="dcterms:W3CDTF">2017-12-08T17:43:16Z</dcterms:modified>
</cp:coreProperties>
</file>